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Hoja1" sheetId="3" r:id="rId1"/>
  </sheets>
  <calcPr calcId="125725"/>
</workbook>
</file>

<file path=xl/calcChain.xml><?xml version="1.0" encoding="utf-8"?>
<calcChain xmlns="http://schemas.openxmlformats.org/spreadsheetml/2006/main">
  <c r="V29" i="3"/>
  <c r="V28"/>
  <c r="V27"/>
  <c r="R7"/>
  <c r="S7" s="1"/>
  <c r="R8"/>
  <c r="S8" s="1"/>
  <c r="R9"/>
  <c r="S9" s="1"/>
  <c r="R10"/>
  <c r="S10" s="1"/>
  <c r="R11"/>
  <c r="S11" s="1"/>
  <c r="R12"/>
  <c r="S12" s="1"/>
  <c r="R13"/>
  <c r="S13" s="1"/>
  <c r="R14"/>
  <c r="S14" s="1"/>
  <c r="R15"/>
  <c r="S15" s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26"/>
  <c r="S26" s="1"/>
  <c r="R27"/>
  <c r="S27" s="1"/>
  <c r="R28"/>
  <c r="S28" s="1"/>
  <c r="R29"/>
  <c r="S29" s="1"/>
  <c r="R6"/>
  <c r="S6" s="1"/>
  <c r="O6"/>
  <c r="O7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U28" l="1"/>
  <c r="T28"/>
  <c r="Q28" s="1"/>
  <c r="U24"/>
  <c r="T24"/>
  <c r="Q24" s="1"/>
  <c r="U20"/>
  <c r="T20"/>
  <c r="Q20" s="1"/>
  <c r="U16"/>
  <c r="T16"/>
  <c r="Q16" s="1"/>
  <c r="U12"/>
  <c r="T12"/>
  <c r="Q12" s="1"/>
  <c r="U9"/>
  <c r="T9"/>
  <c r="Q9" s="1"/>
  <c r="T7"/>
  <c r="Q7" s="1"/>
  <c r="U7"/>
  <c r="U6"/>
  <c r="T6"/>
  <c r="Q6" s="1"/>
  <c r="U26"/>
  <c r="T26"/>
  <c r="Q26" s="1"/>
  <c r="U22"/>
  <c r="T22"/>
  <c r="Q22" s="1"/>
  <c r="U18"/>
  <c r="T18"/>
  <c r="Q18" s="1"/>
  <c r="U14"/>
  <c r="T14"/>
  <c r="Q14" s="1"/>
  <c r="U29"/>
  <c r="T29"/>
  <c r="Q29" s="1"/>
  <c r="U27"/>
  <c r="T27"/>
  <c r="Q27" s="1"/>
  <c r="U25"/>
  <c r="T25"/>
  <c r="Q25" s="1"/>
  <c r="U23"/>
  <c r="T23"/>
  <c r="Q23" s="1"/>
  <c r="U21"/>
  <c r="T21"/>
  <c r="Q21" s="1"/>
  <c r="U19"/>
  <c r="T19"/>
  <c r="Q19" s="1"/>
  <c r="U17"/>
  <c r="T17"/>
  <c r="Q17" s="1"/>
  <c r="U15"/>
  <c r="T15"/>
  <c r="Q15" s="1"/>
  <c r="U13"/>
  <c r="T13"/>
  <c r="Q13" s="1"/>
  <c r="U11"/>
  <c r="T11"/>
  <c r="Q11" s="1"/>
  <c r="U10"/>
  <c r="T10"/>
  <c r="Q10" s="1"/>
  <c r="U8"/>
  <c r="T8"/>
  <c r="Q8" s="1"/>
</calcChain>
</file>

<file path=xl/sharedStrings.xml><?xml version="1.0" encoding="utf-8"?>
<sst xmlns="http://schemas.openxmlformats.org/spreadsheetml/2006/main" count="250" uniqueCount="154">
  <si>
    <t xml:space="preserve">RANCHO MA. EUGENIA </t>
  </si>
  <si>
    <t>No. Privado</t>
  </si>
  <si>
    <t xml:space="preserve">NO. </t>
  </si>
  <si>
    <t xml:space="preserve">REGISTRO DE </t>
  </si>
  <si>
    <t>No. MADRE</t>
  </si>
  <si>
    <t xml:space="preserve">REGISTRO </t>
  </si>
  <si>
    <t xml:space="preserve">PESO </t>
  </si>
  <si>
    <t>No.PADRE</t>
  </si>
  <si>
    <t>SEXO</t>
  </si>
  <si>
    <t xml:space="preserve">TIPO </t>
  </si>
  <si>
    <t>FECHA DE NACIMIENTO</t>
  </si>
  <si>
    <t>PESO AL NACER</t>
  </si>
  <si>
    <t xml:space="preserve">FECHA </t>
  </si>
  <si>
    <t xml:space="preserve">% </t>
  </si>
  <si>
    <t xml:space="preserve">PESO AL </t>
  </si>
  <si>
    <t xml:space="preserve">CRIA </t>
  </si>
  <si>
    <t xml:space="preserve">MAMA </t>
  </si>
  <si>
    <t>PAPA</t>
  </si>
  <si>
    <t>EMPADRE</t>
  </si>
  <si>
    <t>DESTETE</t>
  </si>
  <si>
    <t>07/5</t>
  </si>
  <si>
    <t>M</t>
  </si>
  <si>
    <t>MN</t>
  </si>
  <si>
    <t>075W</t>
  </si>
  <si>
    <t>024Z</t>
  </si>
  <si>
    <t>442 A</t>
  </si>
  <si>
    <t>205W</t>
  </si>
  <si>
    <t>353 A2</t>
  </si>
  <si>
    <t>075 A2</t>
  </si>
  <si>
    <t>692X</t>
  </si>
  <si>
    <t>024W</t>
  </si>
  <si>
    <t>075C</t>
  </si>
  <si>
    <t>18/6</t>
  </si>
  <si>
    <t>GANADO NACIDO EN EL 2017</t>
  </si>
  <si>
    <t>075 E2</t>
  </si>
  <si>
    <t>205 E2</t>
  </si>
  <si>
    <t>692 E3</t>
  </si>
  <si>
    <t>442 E6</t>
  </si>
  <si>
    <t>024 E2</t>
  </si>
  <si>
    <t>075 E8</t>
  </si>
  <si>
    <t>186 E</t>
  </si>
  <si>
    <t>085W</t>
  </si>
  <si>
    <t>215B</t>
  </si>
  <si>
    <t>266U</t>
  </si>
  <si>
    <t>075B</t>
  </si>
  <si>
    <t>506U</t>
  </si>
  <si>
    <t>693 Z</t>
  </si>
  <si>
    <t>13/6</t>
  </si>
  <si>
    <t>353 X</t>
  </si>
  <si>
    <t>334B</t>
  </si>
  <si>
    <t>075 C4</t>
  </si>
  <si>
    <t>165 C2</t>
  </si>
  <si>
    <t>02/5</t>
  </si>
  <si>
    <t>1904530822</t>
  </si>
  <si>
    <t>1904530823</t>
  </si>
  <si>
    <t>1904530824</t>
  </si>
  <si>
    <t>1904530826</t>
  </si>
  <si>
    <t>1904530827</t>
  </si>
  <si>
    <t>1904530828</t>
  </si>
  <si>
    <t>27/5</t>
  </si>
  <si>
    <t>275 E</t>
  </si>
  <si>
    <t>1904530832</t>
  </si>
  <si>
    <t>1904530833</t>
  </si>
  <si>
    <t xml:space="preserve">VACA </t>
  </si>
  <si>
    <t>085 E2</t>
  </si>
  <si>
    <t>215 E7</t>
  </si>
  <si>
    <t>075 E</t>
  </si>
  <si>
    <t>266 E1</t>
  </si>
  <si>
    <t>075 E7</t>
  </si>
  <si>
    <t>506 E1</t>
  </si>
  <si>
    <t>693 E5</t>
  </si>
  <si>
    <t>136 E</t>
  </si>
  <si>
    <t>353 E3</t>
  </si>
  <si>
    <t>334 E7</t>
  </si>
  <si>
    <t>025 E</t>
  </si>
  <si>
    <t>1904530843</t>
  </si>
  <si>
    <t>1904530844</t>
  </si>
  <si>
    <t>1904530847</t>
  </si>
  <si>
    <t>14/5</t>
  </si>
  <si>
    <t>145 C1</t>
  </si>
  <si>
    <t>075 E8 4</t>
  </si>
  <si>
    <t>165 E8 2</t>
  </si>
  <si>
    <t>145 E</t>
  </si>
  <si>
    <t>145 E8 1</t>
  </si>
  <si>
    <t>09898 HC18</t>
  </si>
  <si>
    <t>09903 HC18</t>
  </si>
  <si>
    <t>012115 HC18</t>
  </si>
  <si>
    <t>019691 HC18</t>
  </si>
  <si>
    <t>01240 HC18</t>
  </si>
  <si>
    <t>09892 HC18</t>
  </si>
  <si>
    <t>021318 HC18</t>
  </si>
  <si>
    <t>04996 HC18</t>
  </si>
  <si>
    <t>011490 HC18</t>
  </si>
  <si>
    <t>021396 HC18</t>
  </si>
  <si>
    <t>01220 HC18</t>
  </si>
  <si>
    <t>09044 HC18</t>
  </si>
  <si>
    <t>019701 HC18</t>
  </si>
  <si>
    <t>09055 HC18</t>
  </si>
  <si>
    <t>015701 HC18</t>
  </si>
  <si>
    <t>04998 HC18</t>
  </si>
  <si>
    <t>016525 HC18</t>
  </si>
  <si>
    <t>015077 HC18</t>
  </si>
  <si>
    <t>019690 HC18</t>
  </si>
  <si>
    <t>012120 HC18</t>
  </si>
  <si>
    <t>019698 HC18</t>
  </si>
  <si>
    <t>023873 HC18</t>
  </si>
  <si>
    <t>022851 HC18</t>
  </si>
  <si>
    <t>01215 HC18</t>
  </si>
  <si>
    <t>05047 HC18</t>
  </si>
  <si>
    <t>023872 HC18</t>
  </si>
  <si>
    <t>1904701803</t>
  </si>
  <si>
    <t>1904701800</t>
  </si>
  <si>
    <t>1904701802</t>
  </si>
  <si>
    <t>1904701799</t>
  </si>
  <si>
    <t>1904701798</t>
  </si>
  <si>
    <t>1904701801</t>
  </si>
  <si>
    <t>1904701808</t>
  </si>
  <si>
    <t>1904701814</t>
  </si>
  <si>
    <t>1904701816</t>
  </si>
  <si>
    <t>1904701819</t>
  </si>
  <si>
    <t>1904701824</t>
  </si>
  <si>
    <t>145U</t>
  </si>
  <si>
    <t>186B</t>
  </si>
  <si>
    <t>145 E1</t>
  </si>
  <si>
    <t>186 E7</t>
  </si>
  <si>
    <t>028350 HC18</t>
  </si>
  <si>
    <t>028351 HC18</t>
  </si>
  <si>
    <t>028352 HC18</t>
  </si>
  <si>
    <t>028353 HC18</t>
  </si>
  <si>
    <t>028355 HC18</t>
  </si>
  <si>
    <t>028356 HC18</t>
  </si>
  <si>
    <t>028357 HC18</t>
  </si>
  <si>
    <t>028358 HC18</t>
  </si>
  <si>
    <t>028359 HC18</t>
  </si>
  <si>
    <t>028360 HC18</t>
  </si>
  <si>
    <t>028361 HC18</t>
  </si>
  <si>
    <t>028364 HC18</t>
  </si>
  <si>
    <t>028366 HC18</t>
  </si>
  <si>
    <t>028367 HC18</t>
  </si>
  <si>
    <t>028368 HC18</t>
  </si>
  <si>
    <t>SINIIGA</t>
  </si>
  <si>
    <t>029107 HC18</t>
  </si>
  <si>
    <t>506D</t>
  </si>
  <si>
    <t>1904491731</t>
  </si>
  <si>
    <t>028354 HC18</t>
  </si>
  <si>
    <t>506N</t>
  </si>
  <si>
    <t>00194 HC18</t>
  </si>
  <si>
    <t>3111</t>
  </si>
  <si>
    <t>016896 RS42</t>
  </si>
  <si>
    <t>1904703643</t>
  </si>
  <si>
    <t>1904763645</t>
  </si>
  <si>
    <t>REND.</t>
  </si>
  <si>
    <t xml:space="preserve">AJUSTADO </t>
  </si>
  <si>
    <t>AL 05/05/18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</si>
</sst>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9" fontId="6" fillId="0" borderId="0" xfId="1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horizontal="center" wrapText="1"/>
    </xf>
    <xf numFmtId="0" fontId="4" fillId="0" borderId="3" xfId="0" applyFont="1" applyFill="1" applyBorder="1"/>
    <xf numFmtId="9" fontId="6" fillId="0" borderId="0" xfId="2" applyFont="1" applyFill="1" applyBorder="1" applyAlignment="1">
      <alignment horizontal="center" wrapText="1"/>
    </xf>
    <xf numFmtId="0" fontId="4" fillId="0" borderId="0" xfId="0" applyFont="1" applyFill="1"/>
    <xf numFmtId="49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43" fontId="4" fillId="0" borderId="3" xfId="1" applyFont="1" applyFill="1" applyBorder="1" applyAlignment="1">
      <alignment horizontal="center"/>
    </xf>
    <xf numFmtId="14" fontId="4" fillId="0" borderId="3" xfId="0" applyNumberFormat="1" applyFont="1" applyFill="1" applyBorder="1"/>
    <xf numFmtId="9" fontId="4" fillId="0" borderId="3" xfId="2" applyFont="1" applyFill="1" applyBorder="1"/>
    <xf numFmtId="0" fontId="4" fillId="0" borderId="3" xfId="0" applyFont="1" applyFill="1" applyBorder="1" applyAlignment="1">
      <alignment horizontal="center"/>
    </xf>
    <xf numFmtId="43" fontId="4" fillId="0" borderId="3" xfId="1" applyFont="1" applyFill="1" applyBorder="1"/>
    <xf numFmtId="43" fontId="4" fillId="0" borderId="0" xfId="1" applyFont="1" applyFill="1"/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0" applyNumberFormat="1" applyFont="1" applyFill="1" applyBorder="1"/>
    <xf numFmtId="14" fontId="4" fillId="0" borderId="0" xfId="0" applyNumberFormat="1" applyFont="1" applyFill="1" applyBorder="1"/>
    <xf numFmtId="0" fontId="3" fillId="0" borderId="0" xfId="0" applyFont="1" applyFill="1"/>
    <xf numFmtId="49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7" fillId="0" borderId="0" xfId="0" applyFont="1" applyFill="1" applyBorder="1" applyAlignment="1"/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43" fontId="9" fillId="0" borderId="0" xfId="1" applyFont="1" applyFill="1"/>
    <xf numFmtId="0" fontId="9" fillId="0" borderId="0" xfId="0" applyFont="1" applyFill="1"/>
    <xf numFmtId="0" fontId="10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9" fontId="8" fillId="0" borderId="5" xfId="2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 wrapText="1"/>
    </xf>
    <xf numFmtId="43" fontId="8" fillId="0" borderId="3" xfId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3" fontId="8" fillId="0" borderId="2" xfId="1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center" wrapText="1"/>
    </xf>
  </cellXfs>
  <cellStyles count="14"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5" xfId="1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Q13" sqref="Q13"/>
    </sheetView>
  </sheetViews>
  <sheetFormatPr baseColWidth="10" defaultRowHeight="15.75"/>
  <cols>
    <col min="1" max="1" width="7.42578125" style="11" customWidth="1"/>
    <col min="2" max="2" width="9.140625" style="11" customWidth="1"/>
    <col min="3" max="3" width="15.42578125" style="25" customWidth="1"/>
    <col min="4" max="4" width="13.7109375" style="11" hidden="1" customWidth="1"/>
    <col min="5" max="5" width="7.5703125" style="11" customWidth="1"/>
    <col min="6" max="6" width="14.140625" style="11" hidden="1" customWidth="1"/>
    <col min="7" max="7" width="9.7109375" style="11" customWidth="1"/>
    <col min="8" max="8" width="9.85546875" style="11" customWidth="1"/>
    <col min="9" max="9" width="13.7109375" style="11" hidden="1" customWidth="1"/>
    <col min="10" max="10" width="5.7109375" style="11" customWidth="1"/>
    <col min="11" max="11" width="6.85546875" style="11" customWidth="1"/>
    <col min="12" max="12" width="13.42578125" style="11" customWidth="1"/>
    <col min="13" max="13" width="5.85546875" style="11" customWidth="1"/>
    <col min="14" max="14" width="13.28515625" style="11" customWidth="1"/>
    <col min="15" max="15" width="9.5703125" style="11" customWidth="1"/>
    <col min="16" max="16" width="9.28515625" style="52" customWidth="1"/>
    <col min="17" max="17" width="9.85546875" style="46" customWidth="1"/>
    <col min="18" max="18" width="10.7109375" style="19" hidden="1" customWidth="1"/>
    <col min="19" max="19" width="7.7109375" style="19" hidden="1" customWidth="1"/>
    <col min="20" max="20" width="11.42578125" style="19" hidden="1" customWidth="1"/>
    <col min="21" max="21" width="11.42578125" style="11" hidden="1" customWidth="1"/>
    <col min="22" max="22" width="9.85546875" style="46" customWidth="1"/>
    <col min="23" max="16384" width="11.42578125" style="11"/>
  </cols>
  <sheetData>
    <row r="1" spans="1:2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2" ht="15.75" customHeight="1">
      <c r="A2" s="55" t="s">
        <v>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2">
      <c r="A3" s="1"/>
      <c r="B3" s="4"/>
      <c r="C3" s="4"/>
      <c r="D3" s="4"/>
      <c r="E3" s="5"/>
      <c r="F3" s="2"/>
      <c r="G3" s="3"/>
      <c r="H3" s="6"/>
      <c r="I3" s="7"/>
      <c r="J3" s="2"/>
      <c r="K3" s="3"/>
      <c r="L3" s="2"/>
      <c r="M3" s="8"/>
      <c r="N3" s="4"/>
      <c r="O3" s="10"/>
      <c r="P3" s="48"/>
      <c r="Q3" s="3"/>
      <c r="V3" s="3"/>
    </row>
    <row r="4" spans="1:22" s="38" customFormat="1" ht="17.25" customHeight="1">
      <c r="A4" s="27"/>
      <c r="B4" s="56" t="s">
        <v>1</v>
      </c>
      <c r="C4" s="28" t="s">
        <v>2</v>
      </c>
      <c r="D4" s="29" t="s">
        <v>3</v>
      </c>
      <c r="E4" s="58" t="s">
        <v>4</v>
      </c>
      <c r="F4" s="30" t="s">
        <v>5</v>
      </c>
      <c r="G4" s="31" t="s">
        <v>6</v>
      </c>
      <c r="H4" s="60" t="s">
        <v>7</v>
      </c>
      <c r="I4" s="32" t="s">
        <v>5</v>
      </c>
      <c r="J4" s="62" t="s">
        <v>8</v>
      </c>
      <c r="K4" s="33" t="s">
        <v>9</v>
      </c>
      <c r="L4" s="64" t="s">
        <v>10</v>
      </c>
      <c r="M4" s="66" t="s">
        <v>11</v>
      </c>
      <c r="N4" s="34" t="s">
        <v>12</v>
      </c>
      <c r="O4" s="35" t="s">
        <v>13</v>
      </c>
      <c r="P4" s="49" t="s">
        <v>14</v>
      </c>
      <c r="Q4" s="33" t="s">
        <v>6</v>
      </c>
      <c r="R4" s="36"/>
      <c r="S4" s="36"/>
      <c r="T4" s="36"/>
      <c r="U4" s="37"/>
      <c r="V4" s="33" t="s">
        <v>6</v>
      </c>
    </row>
    <row r="5" spans="1:22" s="38" customFormat="1" ht="29.25" customHeight="1">
      <c r="A5" s="27"/>
      <c r="B5" s="57"/>
      <c r="C5" s="28" t="s">
        <v>140</v>
      </c>
      <c r="D5" s="39" t="s">
        <v>15</v>
      </c>
      <c r="E5" s="59"/>
      <c r="F5" s="40" t="s">
        <v>16</v>
      </c>
      <c r="G5" s="41" t="s">
        <v>63</v>
      </c>
      <c r="H5" s="61"/>
      <c r="I5" s="42" t="s">
        <v>17</v>
      </c>
      <c r="J5" s="63"/>
      <c r="K5" s="33" t="s">
        <v>18</v>
      </c>
      <c r="L5" s="65"/>
      <c r="M5" s="67"/>
      <c r="N5" s="43" t="s">
        <v>19</v>
      </c>
      <c r="O5" s="44" t="s">
        <v>151</v>
      </c>
      <c r="P5" s="49" t="s">
        <v>19</v>
      </c>
      <c r="Q5" s="33" t="s">
        <v>152</v>
      </c>
      <c r="R5" s="36"/>
      <c r="S5" s="36"/>
      <c r="T5" s="36"/>
      <c r="U5" s="37"/>
      <c r="V5" s="33" t="s">
        <v>153</v>
      </c>
    </row>
    <row r="6" spans="1:22" s="24" customFormat="1" ht="15.75" customHeight="1">
      <c r="A6" s="53">
        <v>1</v>
      </c>
      <c r="B6" s="9" t="s">
        <v>142</v>
      </c>
      <c r="C6" s="12" t="s">
        <v>143</v>
      </c>
      <c r="D6" s="12" t="s">
        <v>144</v>
      </c>
      <c r="E6" s="13" t="s">
        <v>145</v>
      </c>
      <c r="F6" s="9" t="s">
        <v>146</v>
      </c>
      <c r="G6" s="18">
        <v>490</v>
      </c>
      <c r="H6" s="13" t="s">
        <v>147</v>
      </c>
      <c r="I6" s="9" t="s">
        <v>148</v>
      </c>
      <c r="J6" s="9" t="s">
        <v>21</v>
      </c>
      <c r="K6" s="9" t="s">
        <v>22</v>
      </c>
      <c r="L6" s="15">
        <v>42705</v>
      </c>
      <c r="M6" s="9">
        <v>31</v>
      </c>
      <c r="N6" s="15">
        <v>42928</v>
      </c>
      <c r="O6" s="16">
        <f t="shared" ref="O6:O29" si="0">+P6/G6</f>
        <v>0.47959183673469385</v>
      </c>
      <c r="P6" s="50">
        <v>235</v>
      </c>
      <c r="Q6" s="45">
        <f>+T6</f>
        <v>221.30044843049325</v>
      </c>
      <c r="R6" s="19">
        <f>+N6-L6</f>
        <v>223</v>
      </c>
      <c r="S6" s="19">
        <f>+P6/R6</f>
        <v>1.053811659192825</v>
      </c>
      <c r="T6" s="19">
        <f>+S6*210</f>
        <v>221.30044843049325</v>
      </c>
      <c r="U6" s="26">
        <f>+S6*R6</f>
        <v>234.99999999999997</v>
      </c>
      <c r="V6" s="45">
        <v>459</v>
      </c>
    </row>
    <row r="7" spans="1:22" ht="15.75" customHeight="1">
      <c r="A7" s="11">
        <v>2</v>
      </c>
      <c r="B7" s="9" t="s">
        <v>34</v>
      </c>
      <c r="C7" s="12" t="s">
        <v>55</v>
      </c>
      <c r="D7" s="9" t="s">
        <v>136</v>
      </c>
      <c r="E7" s="13" t="s">
        <v>23</v>
      </c>
      <c r="F7" s="9" t="s">
        <v>84</v>
      </c>
      <c r="G7" s="14">
        <v>510</v>
      </c>
      <c r="H7" s="13" t="s">
        <v>24</v>
      </c>
      <c r="I7" s="9" t="s">
        <v>101</v>
      </c>
      <c r="J7" s="9" t="s">
        <v>21</v>
      </c>
      <c r="K7" s="9" t="s">
        <v>22</v>
      </c>
      <c r="L7" s="15">
        <v>42785</v>
      </c>
      <c r="M7" s="9">
        <v>29</v>
      </c>
      <c r="N7" s="15">
        <v>42998</v>
      </c>
      <c r="O7" s="16">
        <f t="shared" si="0"/>
        <v>0.5</v>
      </c>
      <c r="P7" s="50">
        <v>255</v>
      </c>
      <c r="Q7" s="45">
        <f t="shared" ref="Q7:Q29" si="1">+T7</f>
        <v>251.40845070422534</v>
      </c>
      <c r="R7" s="19">
        <f t="shared" ref="R7:R29" si="2">+N7-L7</f>
        <v>213</v>
      </c>
      <c r="S7" s="19">
        <f t="shared" ref="S7:S29" si="3">+P7/R7</f>
        <v>1.1971830985915493</v>
      </c>
      <c r="T7" s="19">
        <f>+S7*210</f>
        <v>251.40845070422534</v>
      </c>
      <c r="U7" s="26">
        <f t="shared" ref="U7:U29" si="4">+S7*R7</f>
        <v>255</v>
      </c>
      <c r="V7" s="45">
        <v>396</v>
      </c>
    </row>
    <row r="8" spans="1:22">
      <c r="A8" s="11">
        <v>3</v>
      </c>
      <c r="B8" s="9" t="s">
        <v>35</v>
      </c>
      <c r="C8" s="12" t="s">
        <v>58</v>
      </c>
      <c r="D8" s="9" t="s">
        <v>137</v>
      </c>
      <c r="E8" s="13" t="s">
        <v>26</v>
      </c>
      <c r="F8" s="9" t="s">
        <v>85</v>
      </c>
      <c r="G8" s="14">
        <v>530</v>
      </c>
      <c r="H8" s="13" t="s">
        <v>28</v>
      </c>
      <c r="I8" s="9" t="s">
        <v>102</v>
      </c>
      <c r="J8" s="9" t="s">
        <v>21</v>
      </c>
      <c r="K8" s="9" t="s">
        <v>22</v>
      </c>
      <c r="L8" s="15">
        <v>42786</v>
      </c>
      <c r="M8" s="9">
        <v>32</v>
      </c>
      <c r="N8" s="15">
        <v>42998</v>
      </c>
      <c r="O8" s="16">
        <f t="shared" si="0"/>
        <v>0.46226415094339623</v>
      </c>
      <c r="P8" s="50">
        <v>245</v>
      </c>
      <c r="Q8" s="45">
        <f t="shared" si="1"/>
        <v>242.68867924528303</v>
      </c>
      <c r="R8" s="19">
        <f t="shared" si="2"/>
        <v>212</v>
      </c>
      <c r="S8" s="19">
        <f t="shared" si="3"/>
        <v>1.1556603773584906</v>
      </c>
      <c r="T8" s="19">
        <f>+S8*210</f>
        <v>242.68867924528303</v>
      </c>
      <c r="U8" s="26">
        <f t="shared" si="4"/>
        <v>245</v>
      </c>
      <c r="V8" s="45">
        <v>386</v>
      </c>
    </row>
    <row r="9" spans="1:22">
      <c r="A9" s="11">
        <v>4</v>
      </c>
      <c r="B9" s="9" t="s">
        <v>36</v>
      </c>
      <c r="C9" s="12" t="s">
        <v>56</v>
      </c>
      <c r="D9" s="9" t="s">
        <v>134</v>
      </c>
      <c r="E9" s="13" t="s">
        <v>29</v>
      </c>
      <c r="F9" s="9" t="s">
        <v>86</v>
      </c>
      <c r="G9" s="14">
        <v>600</v>
      </c>
      <c r="H9" s="13" t="s">
        <v>28</v>
      </c>
      <c r="I9" s="9" t="s">
        <v>102</v>
      </c>
      <c r="J9" s="9" t="s">
        <v>21</v>
      </c>
      <c r="K9" s="9" t="s">
        <v>22</v>
      </c>
      <c r="L9" s="15">
        <v>42786</v>
      </c>
      <c r="M9" s="9">
        <v>31</v>
      </c>
      <c r="N9" s="15">
        <v>42998</v>
      </c>
      <c r="O9" s="16">
        <f t="shared" si="0"/>
        <v>0.5</v>
      </c>
      <c r="P9" s="50">
        <v>300</v>
      </c>
      <c r="Q9" s="45">
        <f t="shared" si="1"/>
        <v>297.16981132075472</v>
      </c>
      <c r="R9" s="19">
        <f t="shared" si="2"/>
        <v>212</v>
      </c>
      <c r="S9" s="19">
        <f t="shared" si="3"/>
        <v>1.4150943396226414</v>
      </c>
      <c r="T9" s="19">
        <f t="shared" ref="T9:T29" si="5">+S9*210</f>
        <v>297.16981132075472</v>
      </c>
      <c r="U9" s="26">
        <f t="shared" si="4"/>
        <v>300</v>
      </c>
      <c r="V9" s="45">
        <v>447</v>
      </c>
    </row>
    <row r="10" spans="1:22">
      <c r="A10" s="11">
        <v>5</v>
      </c>
      <c r="B10" s="9" t="s">
        <v>37</v>
      </c>
      <c r="C10" s="12" t="s">
        <v>54</v>
      </c>
      <c r="D10" s="9" t="s">
        <v>127</v>
      </c>
      <c r="E10" s="13" t="s">
        <v>25</v>
      </c>
      <c r="F10" s="9" t="s">
        <v>87</v>
      </c>
      <c r="G10" s="14">
        <v>495</v>
      </c>
      <c r="H10" s="13" t="s">
        <v>28</v>
      </c>
      <c r="I10" s="9" t="s">
        <v>102</v>
      </c>
      <c r="J10" s="9" t="s">
        <v>21</v>
      </c>
      <c r="K10" s="9" t="s">
        <v>22</v>
      </c>
      <c r="L10" s="15">
        <v>42802</v>
      </c>
      <c r="M10" s="9">
        <v>28</v>
      </c>
      <c r="N10" s="15">
        <v>42998</v>
      </c>
      <c r="O10" s="16">
        <f t="shared" si="0"/>
        <v>0.56565656565656564</v>
      </c>
      <c r="P10" s="50">
        <v>280</v>
      </c>
      <c r="Q10" s="45">
        <f t="shared" si="1"/>
        <v>300</v>
      </c>
      <c r="R10" s="19">
        <f t="shared" si="2"/>
        <v>196</v>
      </c>
      <c r="S10" s="19">
        <f t="shared" si="3"/>
        <v>1.4285714285714286</v>
      </c>
      <c r="T10" s="19">
        <f t="shared" si="5"/>
        <v>300</v>
      </c>
      <c r="U10" s="26">
        <f t="shared" si="4"/>
        <v>280</v>
      </c>
      <c r="V10" s="45">
        <v>502</v>
      </c>
    </row>
    <row r="11" spans="1:22">
      <c r="A11" s="11">
        <v>6</v>
      </c>
      <c r="B11" s="9" t="s">
        <v>60</v>
      </c>
      <c r="C11" s="12" t="s">
        <v>61</v>
      </c>
      <c r="D11" s="9" t="s">
        <v>133</v>
      </c>
      <c r="E11" s="13" t="s">
        <v>59</v>
      </c>
      <c r="F11" s="9" t="s">
        <v>88</v>
      </c>
      <c r="G11" s="14">
        <v>580</v>
      </c>
      <c r="H11" s="13" t="s">
        <v>27</v>
      </c>
      <c r="I11" s="9" t="s">
        <v>100</v>
      </c>
      <c r="J11" s="9" t="s">
        <v>21</v>
      </c>
      <c r="K11" s="9" t="s">
        <v>22</v>
      </c>
      <c r="L11" s="15">
        <v>42816</v>
      </c>
      <c r="M11" s="9">
        <v>35</v>
      </c>
      <c r="N11" s="15">
        <v>43035</v>
      </c>
      <c r="O11" s="16">
        <f t="shared" si="0"/>
        <v>0.49137931034482757</v>
      </c>
      <c r="P11" s="50">
        <v>285</v>
      </c>
      <c r="Q11" s="45">
        <f t="shared" si="1"/>
        <v>273.28767123287673</v>
      </c>
      <c r="R11" s="19">
        <f t="shared" si="2"/>
        <v>219</v>
      </c>
      <c r="S11" s="19">
        <f t="shared" si="3"/>
        <v>1.3013698630136987</v>
      </c>
      <c r="T11" s="19">
        <f t="shared" si="5"/>
        <v>273.28767123287673</v>
      </c>
      <c r="U11" s="26">
        <f t="shared" si="4"/>
        <v>285</v>
      </c>
      <c r="V11" s="45">
        <v>392</v>
      </c>
    </row>
    <row r="12" spans="1:22">
      <c r="A12" s="53">
        <v>7</v>
      </c>
      <c r="B12" s="9" t="s">
        <v>38</v>
      </c>
      <c r="C12" s="12" t="s">
        <v>62</v>
      </c>
      <c r="D12" s="9" t="s">
        <v>135</v>
      </c>
      <c r="E12" s="13" t="s">
        <v>30</v>
      </c>
      <c r="F12" s="9" t="s">
        <v>89</v>
      </c>
      <c r="G12" s="14">
        <v>510</v>
      </c>
      <c r="H12" s="13" t="s">
        <v>28</v>
      </c>
      <c r="I12" s="9" t="s">
        <v>102</v>
      </c>
      <c r="J12" s="9" t="s">
        <v>21</v>
      </c>
      <c r="K12" s="9" t="s">
        <v>22</v>
      </c>
      <c r="L12" s="15">
        <v>42817</v>
      </c>
      <c r="M12" s="9">
        <v>27</v>
      </c>
      <c r="N12" s="15">
        <v>43035</v>
      </c>
      <c r="O12" s="16">
        <f t="shared" si="0"/>
        <v>0.57843137254901966</v>
      </c>
      <c r="P12" s="50">
        <v>295</v>
      </c>
      <c r="Q12" s="45">
        <f t="shared" si="1"/>
        <v>284.17431192660553</v>
      </c>
      <c r="R12" s="19">
        <f t="shared" si="2"/>
        <v>218</v>
      </c>
      <c r="S12" s="19">
        <f t="shared" si="3"/>
        <v>1.3532110091743119</v>
      </c>
      <c r="T12" s="19">
        <f t="shared" si="5"/>
        <v>284.17431192660553</v>
      </c>
      <c r="U12" s="26">
        <f t="shared" si="4"/>
        <v>295</v>
      </c>
      <c r="V12" s="45">
        <v>382</v>
      </c>
    </row>
    <row r="13" spans="1:22">
      <c r="A13" s="11">
        <v>8</v>
      </c>
      <c r="B13" s="9" t="s">
        <v>39</v>
      </c>
      <c r="C13" s="12" t="s">
        <v>57</v>
      </c>
      <c r="D13" s="9" t="s">
        <v>139</v>
      </c>
      <c r="E13" s="13" t="s">
        <v>31</v>
      </c>
      <c r="F13" s="9" t="s">
        <v>90</v>
      </c>
      <c r="G13" s="14">
        <v>400</v>
      </c>
      <c r="H13" s="13" t="s">
        <v>27</v>
      </c>
      <c r="I13" s="9" t="s">
        <v>100</v>
      </c>
      <c r="J13" s="9" t="s">
        <v>21</v>
      </c>
      <c r="K13" s="9" t="s">
        <v>22</v>
      </c>
      <c r="L13" s="15">
        <v>42818</v>
      </c>
      <c r="M13" s="9">
        <v>26</v>
      </c>
      <c r="N13" s="15">
        <v>42998</v>
      </c>
      <c r="O13" s="16">
        <f t="shared" si="0"/>
        <v>0.65</v>
      </c>
      <c r="P13" s="50">
        <v>260</v>
      </c>
      <c r="Q13" s="45">
        <f t="shared" si="1"/>
        <v>303.33333333333331</v>
      </c>
      <c r="R13" s="19">
        <f t="shared" si="2"/>
        <v>180</v>
      </c>
      <c r="S13" s="19">
        <f t="shared" si="3"/>
        <v>1.4444444444444444</v>
      </c>
      <c r="T13" s="19">
        <f t="shared" si="5"/>
        <v>303.33333333333331</v>
      </c>
      <c r="U13" s="26">
        <f t="shared" si="4"/>
        <v>260</v>
      </c>
      <c r="V13" s="45">
        <v>408</v>
      </c>
    </row>
    <row r="14" spans="1:22">
      <c r="A14" s="11">
        <v>9</v>
      </c>
      <c r="B14" s="9" t="s">
        <v>40</v>
      </c>
      <c r="C14" s="12" t="s">
        <v>53</v>
      </c>
      <c r="D14" s="9" t="s">
        <v>141</v>
      </c>
      <c r="E14" s="13" t="s">
        <v>32</v>
      </c>
      <c r="F14" s="9" t="s">
        <v>91</v>
      </c>
      <c r="G14" s="14">
        <v>605</v>
      </c>
      <c r="H14" s="13" t="s">
        <v>27</v>
      </c>
      <c r="I14" s="9" t="s">
        <v>100</v>
      </c>
      <c r="J14" s="9" t="s">
        <v>21</v>
      </c>
      <c r="K14" s="9" t="s">
        <v>22</v>
      </c>
      <c r="L14" s="15">
        <v>42824</v>
      </c>
      <c r="M14" s="9">
        <v>29</v>
      </c>
      <c r="N14" s="15">
        <v>42998</v>
      </c>
      <c r="O14" s="16">
        <f t="shared" si="0"/>
        <v>0.35537190082644626</v>
      </c>
      <c r="P14" s="50">
        <v>215</v>
      </c>
      <c r="Q14" s="45">
        <f t="shared" si="1"/>
        <v>259.48275862068965</v>
      </c>
      <c r="R14" s="19">
        <f t="shared" si="2"/>
        <v>174</v>
      </c>
      <c r="S14" s="19">
        <f t="shared" si="3"/>
        <v>1.235632183908046</v>
      </c>
      <c r="T14" s="19">
        <f t="shared" si="5"/>
        <v>259.48275862068965</v>
      </c>
      <c r="U14" s="26">
        <f t="shared" si="4"/>
        <v>215</v>
      </c>
      <c r="V14" s="45">
        <v>394</v>
      </c>
    </row>
    <row r="15" spans="1:22">
      <c r="A15" s="11">
        <v>10</v>
      </c>
      <c r="B15" s="9" t="s">
        <v>64</v>
      </c>
      <c r="C15" s="12" t="s">
        <v>110</v>
      </c>
      <c r="D15" s="9"/>
      <c r="E15" s="13" t="s">
        <v>41</v>
      </c>
      <c r="F15" s="9" t="s">
        <v>92</v>
      </c>
      <c r="G15" s="14">
        <v>590</v>
      </c>
      <c r="H15" s="13" t="s">
        <v>28</v>
      </c>
      <c r="I15" s="9" t="s">
        <v>102</v>
      </c>
      <c r="J15" s="9" t="s">
        <v>21</v>
      </c>
      <c r="K15" s="9" t="s">
        <v>22</v>
      </c>
      <c r="L15" s="15">
        <v>42833</v>
      </c>
      <c r="M15" s="9">
        <v>29</v>
      </c>
      <c r="N15" s="15">
        <v>43064</v>
      </c>
      <c r="O15" s="16">
        <f t="shared" si="0"/>
        <v>0.4152542372881356</v>
      </c>
      <c r="P15" s="50">
        <v>245</v>
      </c>
      <c r="Q15" s="45">
        <f t="shared" si="1"/>
        <v>222.72727272727272</v>
      </c>
      <c r="R15" s="19">
        <f t="shared" si="2"/>
        <v>231</v>
      </c>
      <c r="S15" s="19">
        <f t="shared" si="3"/>
        <v>1.0606060606060606</v>
      </c>
      <c r="T15" s="19">
        <f t="shared" si="5"/>
        <v>222.72727272727272</v>
      </c>
      <c r="U15" s="26">
        <f t="shared" si="4"/>
        <v>245</v>
      </c>
      <c r="V15" s="45">
        <v>382</v>
      </c>
    </row>
    <row r="16" spans="1:22">
      <c r="A16" s="11">
        <v>11</v>
      </c>
      <c r="B16" s="9" t="s">
        <v>65</v>
      </c>
      <c r="C16" s="12" t="s">
        <v>111</v>
      </c>
      <c r="D16" s="9" t="s">
        <v>125</v>
      </c>
      <c r="E16" s="13" t="s">
        <v>42</v>
      </c>
      <c r="F16" s="9" t="s">
        <v>93</v>
      </c>
      <c r="G16" s="14">
        <v>560</v>
      </c>
      <c r="H16" s="13" t="s">
        <v>28</v>
      </c>
      <c r="I16" s="9" t="s">
        <v>102</v>
      </c>
      <c r="J16" s="9" t="s">
        <v>21</v>
      </c>
      <c r="K16" s="9" t="s">
        <v>22</v>
      </c>
      <c r="L16" s="15">
        <v>42839</v>
      </c>
      <c r="M16" s="9">
        <v>30</v>
      </c>
      <c r="N16" s="15">
        <v>43064</v>
      </c>
      <c r="O16" s="16">
        <f t="shared" si="0"/>
        <v>0.5357142857142857</v>
      </c>
      <c r="P16" s="50">
        <v>300</v>
      </c>
      <c r="Q16" s="45">
        <f t="shared" si="1"/>
        <v>280</v>
      </c>
      <c r="R16" s="19">
        <f t="shared" si="2"/>
        <v>225</v>
      </c>
      <c r="S16" s="19">
        <f t="shared" si="3"/>
        <v>1.3333333333333333</v>
      </c>
      <c r="T16" s="19">
        <f t="shared" si="5"/>
        <v>280</v>
      </c>
      <c r="U16" s="26">
        <f t="shared" si="4"/>
        <v>300</v>
      </c>
      <c r="V16" s="45">
        <v>478</v>
      </c>
    </row>
    <row r="17" spans="1:22">
      <c r="A17" s="11">
        <v>12</v>
      </c>
      <c r="B17" s="9" t="s">
        <v>66</v>
      </c>
      <c r="C17" s="12" t="s">
        <v>112</v>
      </c>
      <c r="D17" s="9" t="s">
        <v>138</v>
      </c>
      <c r="E17" s="13" t="s">
        <v>20</v>
      </c>
      <c r="F17" s="9" t="s">
        <v>94</v>
      </c>
      <c r="G17" s="14">
        <v>575</v>
      </c>
      <c r="H17" s="13" t="s">
        <v>27</v>
      </c>
      <c r="I17" s="9" t="s">
        <v>100</v>
      </c>
      <c r="J17" s="9" t="s">
        <v>21</v>
      </c>
      <c r="K17" s="9" t="s">
        <v>22</v>
      </c>
      <c r="L17" s="15">
        <v>42850</v>
      </c>
      <c r="M17" s="9">
        <v>31</v>
      </c>
      <c r="N17" s="15">
        <v>43064</v>
      </c>
      <c r="O17" s="16">
        <f t="shared" si="0"/>
        <v>0.51826086956521744</v>
      </c>
      <c r="P17" s="50">
        <v>298</v>
      </c>
      <c r="Q17" s="45">
        <f t="shared" si="1"/>
        <v>292.42990654205607</v>
      </c>
      <c r="R17" s="19">
        <f t="shared" si="2"/>
        <v>214</v>
      </c>
      <c r="S17" s="19">
        <f t="shared" si="3"/>
        <v>1.3925233644859814</v>
      </c>
      <c r="T17" s="19">
        <f t="shared" si="5"/>
        <v>292.42990654205607</v>
      </c>
      <c r="U17" s="26">
        <f t="shared" si="4"/>
        <v>298</v>
      </c>
      <c r="V17" s="45">
        <v>391</v>
      </c>
    </row>
    <row r="18" spans="1:22">
      <c r="A18" s="53">
        <v>13</v>
      </c>
      <c r="B18" s="9" t="s">
        <v>67</v>
      </c>
      <c r="C18" s="12" t="s">
        <v>77</v>
      </c>
      <c r="D18" s="9" t="s">
        <v>130</v>
      </c>
      <c r="E18" s="13" t="s">
        <v>43</v>
      </c>
      <c r="F18" s="9" t="s">
        <v>95</v>
      </c>
      <c r="G18" s="14">
        <v>570</v>
      </c>
      <c r="H18" s="13" t="s">
        <v>27</v>
      </c>
      <c r="I18" s="9" t="s">
        <v>100</v>
      </c>
      <c r="J18" s="9" t="s">
        <v>21</v>
      </c>
      <c r="K18" s="9" t="s">
        <v>22</v>
      </c>
      <c r="L18" s="15">
        <v>42851</v>
      </c>
      <c r="M18" s="9">
        <v>29</v>
      </c>
      <c r="N18" s="15">
        <v>43064</v>
      </c>
      <c r="O18" s="16">
        <f t="shared" si="0"/>
        <v>0.44736842105263158</v>
      </c>
      <c r="P18" s="50">
        <v>255</v>
      </c>
      <c r="Q18" s="45">
        <f t="shared" si="1"/>
        <v>251.40845070422534</v>
      </c>
      <c r="R18" s="19">
        <f t="shared" si="2"/>
        <v>213</v>
      </c>
      <c r="S18" s="19">
        <f t="shared" si="3"/>
        <v>1.1971830985915493</v>
      </c>
      <c r="T18" s="19">
        <f t="shared" si="5"/>
        <v>251.40845070422534</v>
      </c>
      <c r="U18" s="26">
        <f t="shared" si="4"/>
        <v>255</v>
      </c>
      <c r="V18" s="45">
        <v>352</v>
      </c>
    </row>
    <row r="19" spans="1:22">
      <c r="A19" s="11">
        <v>14</v>
      </c>
      <c r="B19" s="9" t="s">
        <v>68</v>
      </c>
      <c r="C19" s="12" t="s">
        <v>76</v>
      </c>
      <c r="D19" s="9" t="s">
        <v>129</v>
      </c>
      <c r="E19" s="13" t="s">
        <v>44</v>
      </c>
      <c r="F19" s="9" t="s">
        <v>96</v>
      </c>
      <c r="G19" s="14">
        <v>450</v>
      </c>
      <c r="H19" s="13" t="s">
        <v>28</v>
      </c>
      <c r="I19" s="9" t="s">
        <v>102</v>
      </c>
      <c r="J19" s="9" t="s">
        <v>21</v>
      </c>
      <c r="K19" s="9" t="s">
        <v>22</v>
      </c>
      <c r="L19" s="15">
        <v>42852</v>
      </c>
      <c r="M19" s="9">
        <v>23</v>
      </c>
      <c r="N19" s="15">
        <v>43064</v>
      </c>
      <c r="O19" s="16">
        <f t="shared" si="0"/>
        <v>0.57777777777777772</v>
      </c>
      <c r="P19" s="50">
        <v>260</v>
      </c>
      <c r="Q19" s="45">
        <f t="shared" si="1"/>
        <v>257.54716981132077</v>
      </c>
      <c r="R19" s="19">
        <f t="shared" si="2"/>
        <v>212</v>
      </c>
      <c r="S19" s="19">
        <f t="shared" si="3"/>
        <v>1.2264150943396226</v>
      </c>
      <c r="T19" s="19">
        <f t="shared" si="5"/>
        <v>257.54716981132077</v>
      </c>
      <c r="U19" s="26">
        <f t="shared" si="4"/>
        <v>260</v>
      </c>
      <c r="V19" s="45">
        <v>363</v>
      </c>
    </row>
    <row r="20" spans="1:22">
      <c r="A20" s="11">
        <v>15</v>
      </c>
      <c r="B20" s="9" t="s">
        <v>69</v>
      </c>
      <c r="C20" s="12" t="s">
        <v>113</v>
      </c>
      <c r="D20" s="9" t="s">
        <v>131</v>
      </c>
      <c r="E20" s="13" t="s">
        <v>45</v>
      </c>
      <c r="F20" s="9" t="s">
        <v>97</v>
      </c>
      <c r="G20" s="14">
        <v>520</v>
      </c>
      <c r="H20" s="13" t="s">
        <v>27</v>
      </c>
      <c r="I20" s="9" t="s">
        <v>100</v>
      </c>
      <c r="J20" s="9" t="s">
        <v>21</v>
      </c>
      <c r="K20" s="9" t="s">
        <v>22</v>
      </c>
      <c r="L20" s="15">
        <v>42864</v>
      </c>
      <c r="M20" s="9">
        <v>28</v>
      </c>
      <c r="N20" s="15">
        <v>43064</v>
      </c>
      <c r="O20" s="16">
        <f t="shared" si="0"/>
        <v>0.52884615384615385</v>
      </c>
      <c r="P20" s="50">
        <v>275</v>
      </c>
      <c r="Q20" s="45">
        <f t="shared" si="1"/>
        <v>288.75</v>
      </c>
      <c r="R20" s="19">
        <f t="shared" si="2"/>
        <v>200</v>
      </c>
      <c r="S20" s="19">
        <f t="shared" si="3"/>
        <v>1.375</v>
      </c>
      <c r="T20" s="19">
        <f t="shared" si="5"/>
        <v>288.75</v>
      </c>
      <c r="U20" s="26">
        <f t="shared" si="4"/>
        <v>275</v>
      </c>
      <c r="V20" s="45">
        <v>400</v>
      </c>
    </row>
    <row r="21" spans="1:22">
      <c r="A21" s="11">
        <v>16</v>
      </c>
      <c r="B21" s="9" t="s">
        <v>70</v>
      </c>
      <c r="C21" s="12" t="s">
        <v>114</v>
      </c>
      <c r="D21" s="9" t="s">
        <v>128</v>
      </c>
      <c r="E21" s="13" t="s">
        <v>46</v>
      </c>
      <c r="F21" s="9" t="s">
        <v>98</v>
      </c>
      <c r="G21" s="14">
        <v>565</v>
      </c>
      <c r="H21" s="13" t="s">
        <v>28</v>
      </c>
      <c r="I21" s="9" t="s">
        <v>102</v>
      </c>
      <c r="J21" s="9" t="s">
        <v>21</v>
      </c>
      <c r="K21" s="9" t="s">
        <v>22</v>
      </c>
      <c r="L21" s="15">
        <v>42866</v>
      </c>
      <c r="M21" s="9">
        <v>29</v>
      </c>
      <c r="N21" s="15">
        <v>43064</v>
      </c>
      <c r="O21" s="16">
        <f t="shared" si="0"/>
        <v>0.45132743362831856</v>
      </c>
      <c r="P21" s="50">
        <v>255</v>
      </c>
      <c r="Q21" s="45">
        <f t="shared" si="1"/>
        <v>270.45454545454544</v>
      </c>
      <c r="R21" s="19">
        <f t="shared" si="2"/>
        <v>198</v>
      </c>
      <c r="S21" s="19">
        <f t="shared" si="3"/>
        <v>1.2878787878787878</v>
      </c>
      <c r="T21" s="19">
        <f t="shared" si="5"/>
        <v>270.45454545454544</v>
      </c>
      <c r="U21" s="26">
        <f t="shared" si="4"/>
        <v>255</v>
      </c>
      <c r="V21" s="45">
        <v>378</v>
      </c>
    </row>
    <row r="22" spans="1:22">
      <c r="A22" s="11">
        <v>17</v>
      </c>
      <c r="B22" s="9" t="s">
        <v>71</v>
      </c>
      <c r="C22" s="12" t="s">
        <v>75</v>
      </c>
      <c r="D22" s="9" t="s">
        <v>132</v>
      </c>
      <c r="E22" s="13" t="s">
        <v>47</v>
      </c>
      <c r="F22" s="9" t="s">
        <v>99</v>
      </c>
      <c r="G22" s="14">
        <v>530</v>
      </c>
      <c r="H22" s="13" t="s">
        <v>27</v>
      </c>
      <c r="I22" s="9" t="s">
        <v>100</v>
      </c>
      <c r="J22" s="9" t="s">
        <v>21</v>
      </c>
      <c r="K22" s="9" t="s">
        <v>22</v>
      </c>
      <c r="L22" s="15">
        <v>42866</v>
      </c>
      <c r="M22" s="9">
        <v>27</v>
      </c>
      <c r="N22" s="15">
        <v>43064</v>
      </c>
      <c r="O22" s="16">
        <f t="shared" si="0"/>
        <v>0.52830188679245282</v>
      </c>
      <c r="P22" s="50">
        <v>280</v>
      </c>
      <c r="Q22" s="45">
        <f t="shared" si="1"/>
        <v>296.969696969697</v>
      </c>
      <c r="R22" s="19">
        <f t="shared" si="2"/>
        <v>198</v>
      </c>
      <c r="S22" s="19">
        <f t="shared" si="3"/>
        <v>1.4141414141414141</v>
      </c>
      <c r="T22" s="19">
        <f t="shared" si="5"/>
        <v>296.969696969697</v>
      </c>
      <c r="U22" s="26">
        <f t="shared" si="4"/>
        <v>280</v>
      </c>
      <c r="V22" s="45">
        <v>393</v>
      </c>
    </row>
    <row r="23" spans="1:22">
      <c r="A23" s="11">
        <v>18</v>
      </c>
      <c r="B23" s="9" t="s">
        <v>72</v>
      </c>
      <c r="C23" s="12" t="s">
        <v>115</v>
      </c>
      <c r="D23" s="9" t="s">
        <v>126</v>
      </c>
      <c r="E23" s="13" t="s">
        <v>48</v>
      </c>
      <c r="F23" s="9" t="s">
        <v>103</v>
      </c>
      <c r="G23" s="14">
        <v>720</v>
      </c>
      <c r="H23" s="13" t="s">
        <v>27</v>
      </c>
      <c r="I23" s="9" t="s">
        <v>100</v>
      </c>
      <c r="J23" s="9" t="s">
        <v>21</v>
      </c>
      <c r="K23" s="9" t="s">
        <v>22</v>
      </c>
      <c r="L23" s="15">
        <v>42869</v>
      </c>
      <c r="M23" s="9">
        <v>32</v>
      </c>
      <c r="N23" s="15">
        <v>43064</v>
      </c>
      <c r="O23" s="16">
        <f t="shared" si="0"/>
        <v>0.41111111111111109</v>
      </c>
      <c r="P23" s="50">
        <v>296</v>
      </c>
      <c r="Q23" s="45">
        <f t="shared" si="1"/>
        <v>318.76923076923077</v>
      </c>
      <c r="R23" s="19">
        <f t="shared" si="2"/>
        <v>195</v>
      </c>
      <c r="S23" s="19">
        <f t="shared" si="3"/>
        <v>1.5179487179487179</v>
      </c>
      <c r="T23" s="19">
        <f t="shared" si="5"/>
        <v>318.76923076923077</v>
      </c>
      <c r="U23" s="26">
        <f t="shared" si="4"/>
        <v>296</v>
      </c>
      <c r="V23" s="45">
        <v>472</v>
      </c>
    </row>
    <row r="24" spans="1:22">
      <c r="A24" s="53">
        <v>19</v>
      </c>
      <c r="B24" s="9" t="s">
        <v>73</v>
      </c>
      <c r="C24" s="12" t="s">
        <v>116</v>
      </c>
      <c r="D24" s="9"/>
      <c r="E24" s="13" t="s">
        <v>49</v>
      </c>
      <c r="F24" s="9" t="s">
        <v>104</v>
      </c>
      <c r="G24" s="14">
        <v>470</v>
      </c>
      <c r="H24" s="13" t="s">
        <v>28</v>
      </c>
      <c r="I24" s="9" t="s">
        <v>102</v>
      </c>
      <c r="J24" s="9" t="s">
        <v>21</v>
      </c>
      <c r="K24" s="9" t="s">
        <v>22</v>
      </c>
      <c r="L24" s="15">
        <v>42895</v>
      </c>
      <c r="M24" s="9">
        <v>28</v>
      </c>
      <c r="N24" s="15">
        <v>43116</v>
      </c>
      <c r="O24" s="16">
        <f t="shared" si="0"/>
        <v>0.54255319148936165</v>
      </c>
      <c r="P24" s="50">
        <v>255</v>
      </c>
      <c r="Q24" s="45">
        <f t="shared" si="1"/>
        <v>242.30769230769229</v>
      </c>
      <c r="R24" s="19">
        <f t="shared" si="2"/>
        <v>221</v>
      </c>
      <c r="S24" s="19">
        <f t="shared" si="3"/>
        <v>1.1538461538461537</v>
      </c>
      <c r="T24" s="19">
        <f t="shared" si="5"/>
        <v>242.30769230769229</v>
      </c>
      <c r="U24" s="26">
        <f t="shared" si="4"/>
        <v>254.99999999999997</v>
      </c>
      <c r="V24" s="45">
        <v>304</v>
      </c>
    </row>
    <row r="25" spans="1:22">
      <c r="A25" s="11">
        <v>20</v>
      </c>
      <c r="B25" s="9" t="s">
        <v>80</v>
      </c>
      <c r="C25" s="12" t="s">
        <v>117</v>
      </c>
      <c r="D25" s="9"/>
      <c r="E25" s="13" t="s">
        <v>50</v>
      </c>
      <c r="F25" s="9" t="s">
        <v>105</v>
      </c>
      <c r="G25" s="14">
        <v>375</v>
      </c>
      <c r="H25" s="13" t="s">
        <v>27</v>
      </c>
      <c r="I25" s="9" t="s">
        <v>100</v>
      </c>
      <c r="J25" s="9" t="s">
        <v>21</v>
      </c>
      <c r="K25" s="9" t="s">
        <v>22</v>
      </c>
      <c r="L25" s="15">
        <v>42935</v>
      </c>
      <c r="M25" s="9">
        <v>29</v>
      </c>
      <c r="N25" s="15">
        <v>43148</v>
      </c>
      <c r="O25" s="16">
        <f t="shared" si="0"/>
        <v>0.53333333333333333</v>
      </c>
      <c r="P25" s="50">
        <v>200</v>
      </c>
      <c r="Q25" s="45">
        <f t="shared" si="1"/>
        <v>197.18309859154931</v>
      </c>
      <c r="R25" s="19">
        <f t="shared" si="2"/>
        <v>213</v>
      </c>
      <c r="S25" s="19">
        <f t="shared" si="3"/>
        <v>0.93896713615023475</v>
      </c>
      <c r="T25" s="19">
        <f t="shared" si="5"/>
        <v>197.18309859154931</v>
      </c>
      <c r="U25" s="26">
        <f t="shared" si="4"/>
        <v>200</v>
      </c>
      <c r="V25" s="45">
        <v>268</v>
      </c>
    </row>
    <row r="26" spans="1:22">
      <c r="A26" s="11">
        <v>21</v>
      </c>
      <c r="B26" s="9" t="s">
        <v>81</v>
      </c>
      <c r="C26" s="12" t="s">
        <v>118</v>
      </c>
      <c r="D26" s="9"/>
      <c r="E26" s="13" t="s">
        <v>51</v>
      </c>
      <c r="F26" s="9" t="s">
        <v>106</v>
      </c>
      <c r="G26" s="14">
        <v>435</v>
      </c>
      <c r="H26" s="13" t="s">
        <v>28</v>
      </c>
      <c r="I26" s="9" t="s">
        <v>102</v>
      </c>
      <c r="J26" s="9" t="s">
        <v>21</v>
      </c>
      <c r="K26" s="9" t="s">
        <v>22</v>
      </c>
      <c r="L26" s="15">
        <v>42940</v>
      </c>
      <c r="M26" s="9">
        <v>30</v>
      </c>
      <c r="N26" s="15">
        <v>43148</v>
      </c>
      <c r="O26" s="16">
        <f t="shared" si="0"/>
        <v>0.52873563218390807</v>
      </c>
      <c r="P26" s="50">
        <v>230</v>
      </c>
      <c r="Q26" s="45">
        <f t="shared" si="1"/>
        <v>232.21153846153848</v>
      </c>
      <c r="R26" s="19">
        <f t="shared" si="2"/>
        <v>208</v>
      </c>
      <c r="S26" s="19">
        <f t="shared" si="3"/>
        <v>1.1057692307692308</v>
      </c>
      <c r="T26" s="19">
        <f t="shared" si="5"/>
        <v>232.21153846153848</v>
      </c>
      <c r="U26" s="26">
        <f t="shared" si="4"/>
        <v>230</v>
      </c>
      <c r="V26" s="45">
        <v>290</v>
      </c>
    </row>
    <row r="27" spans="1:22">
      <c r="A27" s="11">
        <v>22</v>
      </c>
      <c r="B27" s="9" t="s">
        <v>74</v>
      </c>
      <c r="C27" s="12" t="s">
        <v>119</v>
      </c>
      <c r="D27" s="9"/>
      <c r="E27" s="13" t="s">
        <v>52</v>
      </c>
      <c r="F27" s="9" t="s">
        <v>107</v>
      </c>
      <c r="G27" s="14">
        <v>640</v>
      </c>
      <c r="H27" s="13" t="s">
        <v>27</v>
      </c>
      <c r="I27" s="9" t="s">
        <v>100</v>
      </c>
      <c r="J27" s="9" t="s">
        <v>21</v>
      </c>
      <c r="K27" s="9" t="s">
        <v>22</v>
      </c>
      <c r="L27" s="15">
        <v>42980</v>
      </c>
      <c r="M27" s="9">
        <v>33</v>
      </c>
      <c r="N27" s="15">
        <v>43206</v>
      </c>
      <c r="O27" s="16">
        <f t="shared" si="0"/>
        <v>0.4140625</v>
      </c>
      <c r="P27" s="50">
        <v>265</v>
      </c>
      <c r="Q27" s="45">
        <f t="shared" si="1"/>
        <v>246.23893805309734</v>
      </c>
      <c r="R27" s="19">
        <f t="shared" si="2"/>
        <v>226</v>
      </c>
      <c r="S27" s="19">
        <f t="shared" si="3"/>
        <v>1.1725663716814159</v>
      </c>
      <c r="T27" s="19">
        <f t="shared" si="5"/>
        <v>246.23893805309734</v>
      </c>
      <c r="U27" s="26">
        <f t="shared" si="4"/>
        <v>265</v>
      </c>
      <c r="V27" s="45">
        <f t="shared" ref="V27:V29" si="6">+Y27</f>
        <v>0</v>
      </c>
    </row>
    <row r="28" spans="1:22">
      <c r="A28" s="11">
        <v>23</v>
      </c>
      <c r="B28" s="9" t="s">
        <v>82</v>
      </c>
      <c r="C28" s="12" t="s">
        <v>120</v>
      </c>
      <c r="D28" s="9"/>
      <c r="E28" s="13" t="s">
        <v>78</v>
      </c>
      <c r="F28" s="9" t="s">
        <v>108</v>
      </c>
      <c r="G28" s="14">
        <v>470</v>
      </c>
      <c r="H28" s="13" t="s">
        <v>27</v>
      </c>
      <c r="I28" s="9" t="s">
        <v>100</v>
      </c>
      <c r="J28" s="9" t="s">
        <v>21</v>
      </c>
      <c r="K28" s="9" t="s">
        <v>22</v>
      </c>
      <c r="L28" s="15">
        <v>43012</v>
      </c>
      <c r="M28" s="9">
        <v>30</v>
      </c>
      <c r="N28" s="15">
        <v>43206</v>
      </c>
      <c r="O28" s="16">
        <f t="shared" si="0"/>
        <v>0.5</v>
      </c>
      <c r="P28" s="50">
        <v>235</v>
      </c>
      <c r="Q28" s="45">
        <f t="shared" si="1"/>
        <v>254.38144329896906</v>
      </c>
      <c r="R28" s="19">
        <f t="shared" si="2"/>
        <v>194</v>
      </c>
      <c r="S28" s="19">
        <f t="shared" si="3"/>
        <v>1.2113402061855669</v>
      </c>
      <c r="T28" s="19">
        <f t="shared" si="5"/>
        <v>254.38144329896906</v>
      </c>
      <c r="U28" s="26">
        <f t="shared" si="4"/>
        <v>234.99999999999997</v>
      </c>
      <c r="V28" s="45">
        <f t="shared" si="6"/>
        <v>0</v>
      </c>
    </row>
    <row r="29" spans="1:22">
      <c r="A29" s="11">
        <v>24</v>
      </c>
      <c r="B29" s="9" t="s">
        <v>83</v>
      </c>
      <c r="C29" s="12" t="s">
        <v>149</v>
      </c>
      <c r="D29" s="9"/>
      <c r="E29" s="13" t="s">
        <v>79</v>
      </c>
      <c r="F29" s="9" t="s">
        <v>109</v>
      </c>
      <c r="G29" s="14">
        <v>395</v>
      </c>
      <c r="H29" s="13" t="s">
        <v>27</v>
      </c>
      <c r="I29" s="9" t="s">
        <v>100</v>
      </c>
      <c r="J29" s="9" t="s">
        <v>21</v>
      </c>
      <c r="K29" s="9" t="s">
        <v>22</v>
      </c>
      <c r="L29" s="15">
        <v>43051</v>
      </c>
      <c r="M29" s="9">
        <v>30</v>
      </c>
      <c r="N29" s="15">
        <v>43206</v>
      </c>
      <c r="O29" s="16">
        <f t="shared" si="0"/>
        <v>0.43037974683544306</v>
      </c>
      <c r="P29" s="50">
        <v>170</v>
      </c>
      <c r="Q29" s="45">
        <f t="shared" si="1"/>
        <v>230.32258064516128</v>
      </c>
      <c r="R29" s="19">
        <f t="shared" si="2"/>
        <v>155</v>
      </c>
      <c r="S29" s="19">
        <f t="shared" si="3"/>
        <v>1.096774193548387</v>
      </c>
      <c r="T29" s="19">
        <f t="shared" si="5"/>
        <v>230.32258064516128</v>
      </c>
      <c r="U29" s="26">
        <f t="shared" si="4"/>
        <v>170</v>
      </c>
      <c r="V29" s="45">
        <f t="shared" si="6"/>
        <v>0</v>
      </c>
    </row>
    <row r="30" spans="1:22">
      <c r="A30" s="53">
        <v>25</v>
      </c>
      <c r="B30" s="9" t="s">
        <v>123</v>
      </c>
      <c r="C30" s="12" t="s">
        <v>150</v>
      </c>
      <c r="D30" s="9"/>
      <c r="E30" s="13" t="s">
        <v>121</v>
      </c>
      <c r="F30" s="9"/>
      <c r="G30" s="9"/>
      <c r="H30" s="13" t="s">
        <v>28</v>
      </c>
      <c r="I30" s="9"/>
      <c r="J30" s="9" t="s">
        <v>21</v>
      </c>
      <c r="K30" s="9" t="s">
        <v>22</v>
      </c>
      <c r="L30" s="15">
        <v>43089</v>
      </c>
      <c r="M30" s="9">
        <v>24</v>
      </c>
      <c r="N30" s="9"/>
      <c r="O30" s="9"/>
      <c r="P30" s="50"/>
      <c r="Q30" s="17"/>
      <c r="V30" s="17"/>
    </row>
    <row r="31" spans="1:22">
      <c r="A31" s="11">
        <v>26</v>
      </c>
      <c r="B31" s="9" t="s">
        <v>124</v>
      </c>
      <c r="C31" s="12">
        <v>1904701829</v>
      </c>
      <c r="D31" s="9"/>
      <c r="E31" s="13" t="s">
        <v>122</v>
      </c>
      <c r="F31" s="9"/>
      <c r="G31" s="9"/>
      <c r="H31" s="13" t="s">
        <v>28</v>
      </c>
      <c r="I31" s="9"/>
      <c r="J31" s="9" t="s">
        <v>21</v>
      </c>
      <c r="K31" s="9" t="s">
        <v>22</v>
      </c>
      <c r="L31" s="15">
        <v>43089</v>
      </c>
      <c r="M31" s="9">
        <v>32</v>
      </c>
      <c r="N31" s="9"/>
      <c r="O31" s="9"/>
      <c r="P31" s="50"/>
      <c r="Q31" s="17"/>
      <c r="V31" s="17"/>
    </row>
    <row r="32" spans="1:22">
      <c r="B32" s="21"/>
      <c r="C32" s="20"/>
      <c r="D32" s="21"/>
      <c r="E32" s="22"/>
      <c r="F32" s="21"/>
      <c r="G32" s="21"/>
      <c r="H32" s="22"/>
      <c r="I32" s="21"/>
      <c r="J32" s="21"/>
      <c r="K32" s="21"/>
      <c r="L32" s="23"/>
      <c r="M32" s="21"/>
      <c r="N32" s="21"/>
      <c r="O32" s="21"/>
      <c r="P32" s="51"/>
      <c r="Q32" s="47"/>
      <c r="V32" s="47"/>
    </row>
    <row r="33" spans="2:22">
      <c r="B33" s="21"/>
      <c r="C33" s="20"/>
      <c r="D33" s="21"/>
      <c r="E33" s="22"/>
      <c r="F33" s="21"/>
      <c r="G33" s="21"/>
      <c r="H33" s="22"/>
      <c r="I33" s="21"/>
      <c r="J33" s="21"/>
      <c r="K33" s="21"/>
      <c r="L33" s="23"/>
      <c r="M33" s="21"/>
      <c r="N33" s="21"/>
      <c r="O33" s="21"/>
      <c r="P33" s="51"/>
      <c r="Q33" s="47"/>
      <c r="V33" s="47"/>
    </row>
  </sheetData>
  <mergeCells count="8">
    <mergeCell ref="A1:P1"/>
    <mergeCell ref="A2:P2"/>
    <mergeCell ref="B4:B5"/>
    <mergeCell ref="E4:E5"/>
    <mergeCell ref="H4:H5"/>
    <mergeCell ref="J4:J5"/>
    <mergeCell ref="L4:L5"/>
    <mergeCell ref="M4:M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mesquivel</dc:creator>
  <cp:lastModifiedBy>mesquivel</cp:lastModifiedBy>
  <cp:lastPrinted>2018-05-31T22:50:57Z</cp:lastPrinted>
  <dcterms:created xsi:type="dcterms:W3CDTF">2017-03-31T21:45:54Z</dcterms:created>
  <dcterms:modified xsi:type="dcterms:W3CDTF">2018-06-29T15:44:47Z</dcterms:modified>
</cp:coreProperties>
</file>